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1"/>
  <workbookPr defaultThemeVersion="166925"/>
  <xr:revisionPtr revIDLastSave="0" documentId="8_{8F9B53F5-A267-4498-BA17-CB8E812FE0CA}" xr6:coauthVersionLast="47" xr6:coauthVersionMax="47" xr10:uidLastSave="{00000000-0000-0000-0000-000000000000}"/>
  <bookViews>
    <workbookView xWindow="240" yWindow="105" windowWidth="14805" windowHeight="8010" xr2:uid="{00000000-000D-0000-FFFF-FFFF00000000}"/>
  </bookViews>
  <sheets>
    <sheet name="Hoj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26" i="1" l="1"/>
  <c r="AU10" i="1"/>
  <c r="AU14" i="1" l="1"/>
  <c r="AS10" i="1" l="1"/>
  <c r="AU18" i="1"/>
  <c r="Y10" i="1"/>
  <c r="M5" i="1" l="1"/>
  <c r="AK25" i="1"/>
  <c r="AU22" i="1"/>
  <c r="AS14" i="1"/>
  <c r="Y20" i="1" s="1"/>
  <c r="AM25" i="1" s="1"/>
  <c r="R5" i="1" l="1"/>
  <c r="H10" i="1"/>
  <c r="R10" i="1" s="1"/>
  <c r="AU26" i="1"/>
  <c r="AS18" i="1"/>
  <c r="Y30" i="1"/>
  <c r="AO25" i="1" s="1"/>
  <c r="AH20" i="1" l="1"/>
  <c r="AM30" i="1" s="1"/>
  <c r="AS22" i="1"/>
  <c r="AH10" i="1" s="1"/>
  <c r="AK30" i="1" l="1"/>
  <c r="H16" i="1" l="1"/>
  <c r="M16" i="1" s="1"/>
  <c r="R16" i="1" s="1"/>
</calcChain>
</file>

<file path=xl/sharedStrings.xml><?xml version="1.0" encoding="utf-8"?>
<sst xmlns="http://schemas.openxmlformats.org/spreadsheetml/2006/main" count="18" uniqueCount="14">
  <si>
    <t>CAPITAL                  A                    INVERTIR</t>
  </si>
  <si>
    <t>CAPITAL                 UTILIZADO</t>
  </si>
  <si>
    <t>SALDO                 A                  FAVOR</t>
  </si>
  <si>
    <t>CONTRATO R1                            VALOR: $200                  RENDIMIENTO: 2.0%</t>
  </si>
  <si>
    <t>CONTRATO R4                            VALOR: $1,600                  RENDIMIENTO: 3.5%</t>
  </si>
  <si>
    <t>Numero de contratos</t>
  </si>
  <si>
    <t xml:space="preserve">FEE           </t>
  </si>
  <si>
    <t>TOTAL A DEPOSITAR</t>
  </si>
  <si>
    <t>CONTRATO R2                            VALOR: $400                  RENDIMIENTO: 2.5%</t>
  </si>
  <si>
    <t>CONTRATO R5                            VALOR: $3,200                  RENDIMIENTO: 4.0%</t>
  </si>
  <si>
    <t>PROFIT SEMANAL</t>
  </si>
  <si>
    <t>PROFIT MENSUAL</t>
  </si>
  <si>
    <t>PROFIT ANUAL</t>
  </si>
  <si>
    <t>CONTRATO R3                            VALOR: $800                  RENDIMIENTO: 3.0%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</si>
</sst>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[$$-409]* #,##0.00_ ;_-[$$-409]* \-#,##0.00\ ;_-[$$-409]* &quot;-&quot;??_ ;_-@_ "/>
  </numFmts>
  <fonts count="8">
    <font>
      <sz val="11"/>
      <color theme="1"/>
      <name val="Calibri"/>
      <family val="2"/>
      <scheme val="minor"/>
    </font>
    <font>
      <sz val="24"/>
      <color theme="1"/>
      <name val="Arial"/>
    </font>
    <font>
      <sz val="36"/>
      <color theme="1"/>
      <name val="Arial"/>
    </font>
    <font>
      <sz val="12"/>
      <color rgb="FF000000"/>
      <name val="Arial Black"/>
    </font>
    <font>
      <sz val="12"/>
      <color theme="1"/>
      <name val="Arial Black"/>
    </font>
    <font>
      <sz val="14"/>
      <color theme="1"/>
      <name val="Arial Black"/>
    </font>
    <font>
      <b/>
      <sz val="26"/>
      <color theme="1"/>
      <name val="Arial Black"/>
    </font>
    <font>
      <sz val="26"/>
      <color theme="1"/>
      <name val="Arial Black"/>
    </font>
  </fonts>
  <fills count="9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0" fillId="7" borderId="0" xfId="0" applyFill="1"/>
    <xf numFmtId="0" fontId="0" fillId="7" borderId="14" xfId="0" applyFill="1" applyBorder="1"/>
    <xf numFmtId="0" fontId="0" fillId="7" borderId="15" xfId="0" applyFill="1" applyBorder="1"/>
    <xf numFmtId="0" fontId="0" fillId="7" borderId="0" xfId="0" applyFill="1" applyAlignment="1">
      <alignment horizontal="center"/>
    </xf>
    <xf numFmtId="0" fontId="0" fillId="8" borderId="0" xfId="0" applyFill="1"/>
    <xf numFmtId="0" fontId="0" fillId="8" borderId="15" xfId="0" applyFill="1" applyBorder="1"/>
    <xf numFmtId="0" fontId="0" fillId="7" borderId="12" xfId="0" applyFill="1" applyBorder="1"/>
    <xf numFmtId="0" fontId="0" fillId="7" borderId="7" xfId="0" applyFill="1" applyBorder="1"/>
    <xf numFmtId="0" fontId="5" fillId="4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/>
    </xf>
    <xf numFmtId="44" fontId="1" fillId="7" borderId="6" xfId="0" applyNumberFormat="1" applyFont="1" applyFill="1" applyBorder="1" applyAlignment="1">
      <alignment horizontal="center" vertical="center"/>
    </xf>
    <xf numFmtId="44" fontId="1" fillId="7" borderId="7" xfId="0" applyNumberFormat="1" applyFont="1" applyFill="1" applyBorder="1" applyAlignment="1">
      <alignment horizontal="center" vertical="center"/>
    </xf>
    <xf numFmtId="44" fontId="1" fillId="7" borderId="8" xfId="0" applyNumberFormat="1" applyFont="1" applyFill="1" applyBorder="1" applyAlignment="1">
      <alignment horizontal="center" vertical="center"/>
    </xf>
    <xf numFmtId="44" fontId="1" fillId="7" borderId="9" xfId="0" applyNumberFormat="1" applyFont="1" applyFill="1" applyBorder="1" applyAlignment="1">
      <alignment horizontal="center" vertical="center"/>
    </xf>
    <xf numFmtId="44" fontId="1" fillId="7" borderId="10" xfId="0" applyNumberFormat="1" applyFont="1" applyFill="1" applyBorder="1" applyAlignment="1">
      <alignment horizontal="center" vertical="center"/>
    </xf>
    <xf numFmtId="44" fontId="1" fillId="7" borderId="11" xfId="0" applyNumberFormat="1" applyFont="1" applyFill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1" fontId="5" fillId="0" borderId="16" xfId="0" applyNumberFormat="1" applyFont="1" applyBorder="1" applyAlignment="1">
      <alignment horizontal="center"/>
    </xf>
    <xf numFmtId="1" fontId="5" fillId="8" borderId="10" xfId="0" applyNumberFormat="1" applyFont="1" applyFill="1" applyBorder="1" applyAlignment="1">
      <alignment horizontal="center"/>
    </xf>
    <xf numFmtId="1" fontId="5" fillId="8" borderId="13" xfId="0" applyNumberFormat="1" applyFont="1" applyFill="1" applyBorder="1" applyAlignment="1">
      <alignment horizontal="center"/>
    </xf>
    <xf numFmtId="1" fontId="5" fillId="8" borderId="16" xfId="0" applyNumberFormat="1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0" fontId="0" fillId="2" borderId="0" xfId="0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4" fontId="1" fillId="0" borderId="6" xfId="0" applyNumberFormat="1" applyFont="1" applyBorder="1" applyAlignment="1">
      <alignment horizontal="center" vertical="center"/>
    </xf>
    <xf numFmtId="44" fontId="1" fillId="0" borderId="12" xfId="0" applyNumberFormat="1" applyFont="1" applyBorder="1" applyAlignment="1">
      <alignment horizontal="center" vertical="center"/>
    </xf>
    <xf numFmtId="44" fontId="1" fillId="0" borderId="7" xfId="0" applyNumberFormat="1" applyFont="1" applyBorder="1" applyAlignment="1">
      <alignment horizontal="center" vertical="center"/>
    </xf>
    <xf numFmtId="44" fontId="1" fillId="0" borderId="8" xfId="0" applyNumberFormat="1" applyFont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44" fontId="1" fillId="0" borderId="9" xfId="0" applyNumberFormat="1" applyFont="1" applyBorder="1" applyAlignment="1">
      <alignment horizontal="center" vertical="center"/>
    </xf>
    <xf numFmtId="44" fontId="1" fillId="0" borderId="10" xfId="0" applyNumberFormat="1" applyFont="1" applyBorder="1" applyAlignment="1">
      <alignment horizontal="center" vertical="center"/>
    </xf>
    <xf numFmtId="44" fontId="1" fillId="0" borderId="13" xfId="0" applyNumberFormat="1" applyFont="1" applyBorder="1" applyAlignment="1">
      <alignment horizontal="center" vertical="center"/>
    </xf>
    <xf numFmtId="44" fontId="1" fillId="0" borderId="11" xfId="0" applyNumberFormat="1" applyFont="1" applyBorder="1" applyAlignment="1">
      <alignment horizontal="center" vertical="center"/>
    </xf>
    <xf numFmtId="1" fontId="2" fillId="8" borderId="8" xfId="0" applyNumberFormat="1" applyFont="1" applyFill="1" applyBorder="1" applyAlignment="1">
      <alignment horizontal="center"/>
    </xf>
    <xf numFmtId="1" fontId="2" fillId="8" borderId="9" xfId="0" applyNumberFormat="1" applyFont="1" applyFill="1" applyBorder="1" applyAlignment="1">
      <alignment horizontal="center"/>
    </xf>
    <xf numFmtId="1" fontId="2" fillId="8" borderId="10" xfId="0" applyNumberFormat="1" applyFont="1" applyFill="1" applyBorder="1" applyAlignment="1">
      <alignment horizontal="center"/>
    </xf>
    <xf numFmtId="1" fontId="2" fillId="8" borderId="11" xfId="0" applyNumberFormat="1" applyFont="1" applyFill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1" fontId="2" fillId="0" borderId="9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0" borderId="11" xfId="0" applyNumberFormat="1" applyFont="1" applyBorder="1" applyAlignment="1">
      <alignment horizontal="center"/>
    </xf>
    <xf numFmtId="44" fontId="1" fillId="8" borderId="6" xfId="0" applyNumberFormat="1" applyFont="1" applyFill="1" applyBorder="1" applyAlignment="1">
      <alignment horizontal="center" vertical="center"/>
    </xf>
    <xf numFmtId="44" fontId="1" fillId="8" borderId="7" xfId="0" applyNumberFormat="1" applyFont="1" applyFill="1" applyBorder="1" applyAlignment="1">
      <alignment horizontal="center" vertical="center"/>
    </xf>
    <xf numFmtId="44" fontId="1" fillId="8" borderId="8" xfId="0" applyNumberFormat="1" applyFont="1" applyFill="1" applyBorder="1" applyAlignment="1">
      <alignment horizontal="center" vertical="center"/>
    </xf>
    <xf numFmtId="44" fontId="1" fillId="8" borderId="9" xfId="0" applyNumberFormat="1" applyFont="1" applyFill="1" applyBorder="1" applyAlignment="1">
      <alignment horizontal="center" vertical="center"/>
    </xf>
    <xf numFmtId="44" fontId="1" fillId="8" borderId="10" xfId="0" applyNumberFormat="1" applyFont="1" applyFill="1" applyBorder="1" applyAlignment="1">
      <alignment horizontal="center" vertical="center"/>
    </xf>
    <xf numFmtId="44" fontId="1" fillId="8" borderId="11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000000"/>
      <color rgb="FFFF50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20</xdr:row>
      <xdr:rowOff>123825</xdr:rowOff>
    </xdr:from>
    <xdr:to>
      <xdr:col>18</xdr:col>
      <xdr:colOff>409575</xdr:colOff>
      <xdr:row>55</xdr:row>
      <xdr:rowOff>66675</xdr:rowOff>
    </xdr:to>
    <xdr:pic>
      <xdr:nvPicPr>
        <xdr:cNvPr id="41" name="Imagen 2">
          <a:extLst>
            <a:ext uri="{FF2B5EF4-FFF2-40B4-BE49-F238E27FC236}">
              <a16:creationId xmlns:a16="http://schemas.microsoft.com/office/drawing/2014/main" id="{E226AF6D-2481-E98D-2F20-14B78F1627D9}"/>
            </a:ext>
            <a:ext uri="{147F2762-F138-4A5C-976F-8EAC2B608ADB}">
              <a16:predDERef xmlns:a16="http://schemas.microsoft.com/office/drawing/2014/main" pred="{6A537FBD-E806-C02C-BE38-EDD16931B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3533775"/>
          <a:ext cx="6810375" cy="6810375"/>
        </a:xfrm>
        <a:prstGeom prst="rect">
          <a:avLst/>
        </a:prstGeom>
      </xdr:spPr>
    </xdr:pic>
    <xdr:clientData/>
  </xdr:twoCellAnchor>
  <xdr:twoCellAnchor editAs="oneCell">
    <xdr:from>
      <xdr:col>20</xdr:col>
      <xdr:colOff>342900</xdr:colOff>
      <xdr:row>24</xdr:row>
      <xdr:rowOff>19050</xdr:rowOff>
    </xdr:from>
    <xdr:to>
      <xdr:col>23</xdr:col>
      <xdr:colOff>542925</xdr:colOff>
      <xdr:row>33</xdr:row>
      <xdr:rowOff>133350</xdr:rowOff>
    </xdr:to>
    <xdr:pic>
      <xdr:nvPicPr>
        <xdr:cNvPr id="45" name="Imagen 1">
          <a:extLst>
            <a:ext uri="{FF2B5EF4-FFF2-40B4-BE49-F238E27FC236}">
              <a16:creationId xmlns:a16="http://schemas.microsoft.com/office/drawing/2014/main" id="{861090A3-BB0E-BFAA-F41E-2CAE314531FB}"/>
            </a:ext>
            <a:ext uri="{147F2762-F138-4A5C-976F-8EAC2B608ADB}">
              <a16:predDERef xmlns:a16="http://schemas.microsoft.com/office/drawing/2014/main" pred="{E226AF6D-2481-E98D-2F20-14B78F162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34900" y="4953000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</xdr:row>
      <xdr:rowOff>152400</xdr:rowOff>
    </xdr:from>
    <xdr:to>
      <xdr:col>33</xdr:col>
      <xdr:colOff>28575</xdr:colOff>
      <xdr:row>12</xdr:row>
      <xdr:rowOff>57150</xdr:rowOff>
    </xdr:to>
    <xdr:pic>
      <xdr:nvPicPr>
        <xdr:cNvPr id="42" name="Imagen 4">
          <a:extLst>
            <a:ext uri="{FF2B5EF4-FFF2-40B4-BE49-F238E27FC236}">
              <a16:creationId xmlns:a16="http://schemas.microsoft.com/office/drawing/2014/main" id="{3B66F003-21B1-68E6-401C-41580653D7A1}"/>
            </a:ext>
            <a:ext uri="{147F2762-F138-4A5C-976F-8EAC2B608ADB}">
              <a16:predDERef xmlns:a16="http://schemas.microsoft.com/office/drawing/2014/main" pred="{861090A3-BB0E-BFAA-F41E-2CAE31453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68800" y="723900"/>
          <a:ext cx="1790700" cy="1790700"/>
        </a:xfrm>
        <a:prstGeom prst="rect">
          <a:avLst/>
        </a:prstGeom>
      </xdr:spPr>
    </xdr:pic>
    <xdr:clientData/>
  </xdr:twoCellAnchor>
  <xdr:twoCellAnchor editAs="oneCell">
    <xdr:from>
      <xdr:col>20</xdr:col>
      <xdr:colOff>200025</xdr:colOff>
      <xdr:row>2</xdr:row>
      <xdr:rowOff>114300</xdr:rowOff>
    </xdr:from>
    <xdr:to>
      <xdr:col>23</xdr:col>
      <xdr:colOff>600075</xdr:colOff>
      <xdr:row>13</xdr:row>
      <xdr:rowOff>76200</xdr:rowOff>
    </xdr:to>
    <xdr:pic>
      <xdr:nvPicPr>
        <xdr:cNvPr id="44" name="Imagen 7">
          <a:extLst>
            <a:ext uri="{FF2B5EF4-FFF2-40B4-BE49-F238E27FC236}">
              <a16:creationId xmlns:a16="http://schemas.microsoft.com/office/drawing/2014/main" id="{372471B5-02C1-193C-976F-822FAE8F8E15}"/>
            </a:ext>
            <a:ext uri="{147F2762-F138-4A5C-976F-8EAC2B608ADB}">
              <a16:predDERef xmlns:a16="http://schemas.microsoft.com/office/drawing/2014/main" pred="{3B66F003-21B1-68E6-401C-41580653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2025" y="495300"/>
          <a:ext cx="2228850" cy="2228850"/>
        </a:xfrm>
        <a:prstGeom prst="rect">
          <a:avLst/>
        </a:prstGeom>
      </xdr:spPr>
    </xdr:pic>
    <xdr:clientData/>
  </xdr:twoCellAnchor>
  <xdr:twoCellAnchor editAs="oneCell">
    <xdr:from>
      <xdr:col>20</xdr:col>
      <xdr:colOff>295275</xdr:colOff>
      <xdr:row>13</xdr:row>
      <xdr:rowOff>66675</xdr:rowOff>
    </xdr:from>
    <xdr:to>
      <xdr:col>23</xdr:col>
      <xdr:colOff>514350</xdr:colOff>
      <xdr:row>23</xdr:row>
      <xdr:rowOff>19050</xdr:rowOff>
    </xdr:to>
    <xdr:pic>
      <xdr:nvPicPr>
        <xdr:cNvPr id="43" name="Imagen 8">
          <a:extLst>
            <a:ext uri="{FF2B5EF4-FFF2-40B4-BE49-F238E27FC236}">
              <a16:creationId xmlns:a16="http://schemas.microsoft.com/office/drawing/2014/main" id="{47DDCA4A-C7D8-120F-1097-D9AD6CB5E715}"/>
            </a:ext>
            <a:ext uri="{147F2762-F138-4A5C-976F-8EAC2B608ADB}">
              <a16:predDERef xmlns:a16="http://schemas.microsoft.com/office/drawing/2014/main" pred="{372471B5-02C1-193C-976F-822FAE8F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87275" y="271462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95250</xdr:colOff>
      <xdr:row>14</xdr:row>
      <xdr:rowOff>38100</xdr:rowOff>
    </xdr:from>
    <xdr:to>
      <xdr:col>30</xdr:col>
      <xdr:colOff>447675</xdr:colOff>
      <xdr:row>21</xdr:row>
      <xdr:rowOff>85725</xdr:rowOff>
    </xdr:to>
    <xdr:pic>
      <xdr:nvPicPr>
        <xdr:cNvPr id="46" name="Imagen 9">
          <a:extLst>
            <a:ext uri="{FF2B5EF4-FFF2-40B4-BE49-F238E27FC236}">
              <a16:creationId xmlns:a16="http://schemas.microsoft.com/office/drawing/2014/main" id="{6A537FBD-E806-C02C-BE38-EDD16931BEF4}"/>
            </a:ext>
            <a:ext uri="{147F2762-F138-4A5C-976F-8EAC2B608ADB}">
              <a16:predDERef xmlns:a16="http://schemas.microsoft.com/office/drawing/2014/main" pred="{47DDCA4A-C7D8-120F-1097-D9AD6CB5E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64050" y="2876550"/>
          <a:ext cx="1571625" cy="157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140"/>
  <sheetViews>
    <sheetView tabSelected="1" topLeftCell="D3" workbookViewId="0">
      <selection activeCell="AI38" sqref="AI38"/>
    </sheetView>
  </sheetViews>
  <sheetFormatPr defaultRowHeight="15"/>
  <cols>
    <col min="31" max="31" width="8.140625" customWidth="1"/>
    <col min="32" max="32" width="4.85546875" hidden="1" customWidth="1"/>
    <col min="33" max="33" width="5" hidden="1" customWidth="1"/>
    <col min="34" max="34" width="13.7109375" customWidth="1"/>
    <col min="35" max="35" width="13.5703125" customWidth="1"/>
    <col min="36" max="36" width="14.85546875" hidden="1" customWidth="1"/>
    <col min="37" max="37" width="9.28515625" customWidth="1"/>
    <col min="39" max="39" width="16.28515625" customWidth="1"/>
    <col min="40" max="40" width="19.140625" hidden="1" customWidth="1"/>
    <col min="41" max="41" width="0" hidden="1" customWidth="1"/>
    <col min="42" max="42" width="3.85546875" hidden="1" customWidth="1"/>
    <col min="43" max="43" width="2" hidden="1" customWidth="1"/>
  </cols>
  <sheetData>
    <row r="1" spans="1:5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58" ht="1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58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</row>
    <row r="5" spans="1:58" ht="28.5" customHeight="1">
      <c r="A5" s="1"/>
      <c r="B5" s="1"/>
      <c r="C5" s="1"/>
      <c r="D5" s="1"/>
      <c r="E5" s="1"/>
      <c r="F5" s="63" t="s">
        <v>0</v>
      </c>
      <c r="G5" s="64"/>
      <c r="H5" s="15">
        <v>10000</v>
      </c>
      <c r="I5" s="16"/>
      <c r="J5" s="17"/>
      <c r="K5" s="87" t="s">
        <v>1</v>
      </c>
      <c r="L5" s="87"/>
      <c r="M5" s="15">
        <f>SUM(AS10,Y10)*200</f>
        <v>10000</v>
      </c>
      <c r="N5" s="16"/>
      <c r="O5" s="17"/>
      <c r="P5" s="10" t="s">
        <v>2</v>
      </c>
      <c r="Q5" s="10"/>
      <c r="R5" s="40">
        <f>MOD(H5,M5)</f>
        <v>0</v>
      </c>
      <c r="S5" s="41"/>
      <c r="T5" s="42"/>
      <c r="U5" s="1"/>
      <c r="V5" s="38"/>
      <c r="W5" s="38"/>
      <c r="X5" s="38"/>
      <c r="Y5" s="69" t="s">
        <v>3</v>
      </c>
      <c r="Z5" s="70"/>
      <c r="AA5" s="71"/>
      <c r="AB5" s="1"/>
      <c r="AC5" s="4"/>
      <c r="AD5" s="4"/>
      <c r="AE5" s="4"/>
      <c r="AF5" s="5"/>
      <c r="AG5" s="5"/>
      <c r="AH5" s="78" t="s">
        <v>4</v>
      </c>
      <c r="AI5" s="79"/>
      <c r="AJ5" s="80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</row>
    <row r="6" spans="1:58" ht="15" customHeight="1">
      <c r="A6" s="1"/>
      <c r="B6" s="1"/>
      <c r="C6" s="1"/>
      <c r="D6" s="1"/>
      <c r="E6" s="1"/>
      <c r="F6" s="65"/>
      <c r="G6" s="66"/>
      <c r="H6" s="18"/>
      <c r="I6" s="19"/>
      <c r="J6" s="20"/>
      <c r="K6" s="88"/>
      <c r="L6" s="88"/>
      <c r="M6" s="18"/>
      <c r="N6" s="19"/>
      <c r="O6" s="20"/>
      <c r="P6" s="12"/>
      <c r="Q6" s="12"/>
      <c r="R6" s="43"/>
      <c r="S6" s="44"/>
      <c r="T6" s="45"/>
      <c r="U6" s="1"/>
      <c r="V6" s="38"/>
      <c r="W6" s="38"/>
      <c r="X6" s="38"/>
      <c r="Y6" s="72"/>
      <c r="Z6" s="73"/>
      <c r="AA6" s="74"/>
      <c r="AB6" s="1"/>
      <c r="AC6" s="4"/>
      <c r="AD6" s="4"/>
      <c r="AE6" s="4"/>
      <c r="AF6" s="5"/>
      <c r="AG6" s="5"/>
      <c r="AH6" s="81"/>
      <c r="AI6" s="82"/>
      <c r="AJ6" s="8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</row>
    <row r="7" spans="1:58" ht="15" customHeight="1">
      <c r="A7" s="1"/>
      <c r="B7" s="1"/>
      <c r="C7" s="1"/>
      <c r="D7" s="1"/>
      <c r="E7" s="1"/>
      <c r="F7" s="65"/>
      <c r="G7" s="66"/>
      <c r="H7" s="18"/>
      <c r="I7" s="19"/>
      <c r="J7" s="20"/>
      <c r="K7" s="88"/>
      <c r="L7" s="88"/>
      <c r="M7" s="18"/>
      <c r="N7" s="19"/>
      <c r="O7" s="20"/>
      <c r="P7" s="12"/>
      <c r="Q7" s="12"/>
      <c r="R7" s="43"/>
      <c r="S7" s="44"/>
      <c r="T7" s="45"/>
      <c r="U7" s="1"/>
      <c r="V7" s="38"/>
      <c r="W7" s="38"/>
      <c r="X7" s="38"/>
      <c r="Y7" s="72"/>
      <c r="Z7" s="73"/>
      <c r="AA7" s="74"/>
      <c r="AB7" s="1"/>
      <c r="AC7" s="4"/>
      <c r="AD7" s="4"/>
      <c r="AE7" s="4"/>
      <c r="AF7" s="5"/>
      <c r="AG7" s="5"/>
      <c r="AH7" s="81"/>
      <c r="AI7" s="82"/>
      <c r="AJ7" s="83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</row>
    <row r="8" spans="1:58" ht="15" customHeight="1">
      <c r="A8" s="1"/>
      <c r="B8" s="1"/>
      <c r="C8" s="1"/>
      <c r="D8" s="1"/>
      <c r="E8" s="1"/>
      <c r="F8" s="67"/>
      <c r="G8" s="68"/>
      <c r="H8" s="21"/>
      <c r="I8" s="22"/>
      <c r="J8" s="23"/>
      <c r="K8" s="89"/>
      <c r="L8" s="89"/>
      <c r="M8" s="21"/>
      <c r="N8" s="22"/>
      <c r="O8" s="23"/>
      <c r="P8" s="14"/>
      <c r="Q8" s="14"/>
      <c r="R8" s="46"/>
      <c r="S8" s="47"/>
      <c r="T8" s="48"/>
      <c r="U8" s="1"/>
      <c r="V8" s="38"/>
      <c r="W8" s="38"/>
      <c r="X8" s="38"/>
      <c r="Y8" s="75"/>
      <c r="Z8" s="76"/>
      <c r="AA8" s="77"/>
      <c r="AB8" s="1"/>
      <c r="AC8" s="4"/>
      <c r="AD8" s="4"/>
      <c r="AE8" s="4"/>
      <c r="AF8" s="5"/>
      <c r="AG8" s="5"/>
      <c r="AH8" s="84"/>
      <c r="AI8" s="85"/>
      <c r="AJ8" s="86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</row>
    <row r="9" spans="1:58" ht="1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38"/>
      <c r="W9" s="38"/>
      <c r="X9" s="38"/>
      <c r="Y9" s="36" t="s">
        <v>5</v>
      </c>
      <c r="Z9" s="37"/>
      <c r="AA9" s="37"/>
      <c r="AB9" s="32"/>
      <c r="AC9" s="4"/>
      <c r="AD9" s="4"/>
      <c r="AE9" s="4"/>
      <c r="AF9" s="5"/>
      <c r="AG9" s="5"/>
      <c r="AH9" s="33" t="s">
        <v>5</v>
      </c>
      <c r="AI9" s="34"/>
      <c r="AJ9" s="34"/>
      <c r="AK9" s="35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</row>
    <row r="10" spans="1:58">
      <c r="A10" s="1"/>
      <c r="B10" s="1"/>
      <c r="C10" s="1"/>
      <c r="D10" s="1"/>
      <c r="E10" s="1"/>
      <c r="F10" s="90" t="s">
        <v>6</v>
      </c>
      <c r="G10" s="91"/>
      <c r="H10" s="15">
        <f>PRODUCT(M5,4%)</f>
        <v>400</v>
      </c>
      <c r="I10" s="16"/>
      <c r="J10" s="16"/>
      <c r="K10" s="96" t="s">
        <v>7</v>
      </c>
      <c r="L10" s="97"/>
      <c r="M10" s="97"/>
      <c r="N10" s="97"/>
      <c r="O10" s="97"/>
      <c r="P10" s="97"/>
      <c r="Q10" s="98"/>
      <c r="R10" s="41">
        <f>SUM(H10,M5)</f>
        <v>10400</v>
      </c>
      <c r="S10" s="41"/>
      <c r="T10" s="42"/>
      <c r="U10" s="1"/>
      <c r="V10" s="38"/>
      <c r="W10" s="38"/>
      <c r="X10" s="38"/>
      <c r="Y10" s="53">
        <f>AU10-AS10</f>
        <v>0</v>
      </c>
      <c r="Z10" s="54"/>
      <c r="AA10" s="1"/>
      <c r="AB10" s="1"/>
      <c r="AC10" s="4"/>
      <c r="AD10" s="4"/>
      <c r="AE10" s="4"/>
      <c r="AF10" s="5"/>
      <c r="AG10" s="5"/>
      <c r="AH10" s="49">
        <f>AU22-AS22</f>
        <v>0</v>
      </c>
      <c r="AI10" s="50"/>
      <c r="AJ10" s="5"/>
      <c r="AK10" s="1"/>
      <c r="AL10" s="1"/>
      <c r="AM10" s="1"/>
      <c r="AN10" s="1"/>
      <c r="AO10" s="1"/>
      <c r="AP10" s="1"/>
      <c r="AQ10" s="1"/>
      <c r="AR10" s="1"/>
      <c r="AS10" s="39">
        <f>(AU14*2)</f>
        <v>50</v>
      </c>
      <c r="AT10" s="39"/>
      <c r="AU10" s="39">
        <f>QUOTIENT(H5,200)</f>
        <v>50</v>
      </c>
      <c r="AV10" s="39"/>
      <c r="AW10" s="1"/>
      <c r="AX10" s="1"/>
      <c r="AY10" s="1"/>
      <c r="AZ10" s="1"/>
      <c r="BA10" s="1"/>
      <c r="BB10" s="1"/>
      <c r="BC10" s="1"/>
      <c r="BD10" s="1"/>
      <c r="BE10" s="1"/>
      <c r="BF10" s="1"/>
    </row>
    <row r="11" spans="1:58">
      <c r="A11" s="1"/>
      <c r="B11" s="1"/>
      <c r="C11" s="1"/>
      <c r="D11" s="1"/>
      <c r="E11" s="1"/>
      <c r="F11" s="92"/>
      <c r="G11" s="93"/>
      <c r="H11" s="18"/>
      <c r="I11" s="19"/>
      <c r="J11" s="19"/>
      <c r="K11" s="99"/>
      <c r="L11" s="100"/>
      <c r="M11" s="100"/>
      <c r="N11" s="100"/>
      <c r="O11" s="100"/>
      <c r="P11" s="100"/>
      <c r="Q11" s="101"/>
      <c r="R11" s="44"/>
      <c r="S11" s="44"/>
      <c r="T11" s="45"/>
      <c r="U11" s="1"/>
      <c r="V11" s="38"/>
      <c r="W11" s="38"/>
      <c r="X11" s="38"/>
      <c r="Y11" s="53"/>
      <c r="Z11" s="54"/>
      <c r="AA11" s="1"/>
      <c r="AB11" s="1"/>
      <c r="AC11" s="4"/>
      <c r="AD11" s="4"/>
      <c r="AE11" s="4"/>
      <c r="AF11" s="5"/>
      <c r="AG11" s="5"/>
      <c r="AH11" s="49"/>
      <c r="AI11" s="50"/>
      <c r="AJ11" s="5"/>
      <c r="AK11" s="1"/>
      <c r="AL11" s="1"/>
      <c r="AM11" s="1"/>
      <c r="AN11" s="1"/>
      <c r="AO11" s="1"/>
      <c r="AP11" s="1"/>
      <c r="AQ11" s="1"/>
      <c r="AR11" s="1"/>
      <c r="AS11" s="39"/>
      <c r="AT11" s="39"/>
      <c r="AU11" s="39"/>
      <c r="AV11" s="39"/>
      <c r="AW11" s="1"/>
      <c r="AX11" s="1"/>
      <c r="AY11" s="1"/>
      <c r="AZ11" s="1"/>
      <c r="BA11" s="1"/>
      <c r="BB11" s="1"/>
      <c r="BC11" s="1"/>
      <c r="BD11" s="1"/>
      <c r="BE11" s="1"/>
      <c r="BF11" s="1"/>
    </row>
    <row r="12" spans="1:58">
      <c r="A12" s="1"/>
      <c r="B12" s="1"/>
      <c r="C12" s="1"/>
      <c r="D12" s="1"/>
      <c r="E12" s="1"/>
      <c r="F12" s="92"/>
      <c r="G12" s="93"/>
      <c r="H12" s="18"/>
      <c r="I12" s="19"/>
      <c r="J12" s="19"/>
      <c r="K12" s="99"/>
      <c r="L12" s="100"/>
      <c r="M12" s="100"/>
      <c r="N12" s="100"/>
      <c r="O12" s="100"/>
      <c r="P12" s="100"/>
      <c r="Q12" s="101"/>
      <c r="R12" s="44"/>
      <c r="S12" s="44"/>
      <c r="T12" s="45"/>
      <c r="U12" s="1"/>
      <c r="V12" s="38"/>
      <c r="W12" s="38"/>
      <c r="X12" s="38"/>
      <c r="Y12" s="55"/>
      <c r="Z12" s="56"/>
      <c r="AA12" s="1"/>
      <c r="AB12" s="1"/>
      <c r="AC12" s="4"/>
      <c r="AD12" s="4"/>
      <c r="AE12" s="4"/>
      <c r="AF12" s="5"/>
      <c r="AG12" s="5"/>
      <c r="AH12" s="51"/>
      <c r="AI12" s="52"/>
      <c r="AJ12" s="5"/>
      <c r="AK12" s="1"/>
      <c r="AL12" s="1"/>
      <c r="AM12" s="1"/>
      <c r="AN12" s="1"/>
      <c r="AO12" s="1"/>
      <c r="AP12" s="1"/>
      <c r="AQ12" s="1"/>
      <c r="AR12" s="1"/>
      <c r="AS12" s="39"/>
      <c r="AT12" s="39"/>
      <c r="AU12" s="39"/>
      <c r="AV12" s="39"/>
      <c r="AW12" s="1"/>
      <c r="AX12" s="1"/>
      <c r="AY12" s="1"/>
      <c r="AZ12" s="1"/>
      <c r="BA12" s="1"/>
      <c r="BB12" s="1"/>
      <c r="BC12" s="1"/>
      <c r="BD12" s="1"/>
      <c r="BE12" s="1"/>
      <c r="BF12" s="1"/>
    </row>
    <row r="13" spans="1:58" ht="15" customHeight="1">
      <c r="A13" s="1"/>
      <c r="B13" s="1"/>
      <c r="C13" s="1"/>
      <c r="D13" s="1"/>
      <c r="E13" s="1"/>
      <c r="F13" s="94"/>
      <c r="G13" s="95"/>
      <c r="H13" s="21"/>
      <c r="I13" s="22"/>
      <c r="J13" s="22"/>
      <c r="K13" s="102"/>
      <c r="L13" s="103"/>
      <c r="M13" s="103"/>
      <c r="N13" s="103"/>
      <c r="O13" s="103"/>
      <c r="P13" s="103"/>
      <c r="Q13" s="104"/>
      <c r="R13" s="47"/>
      <c r="S13" s="47"/>
      <c r="T13" s="48"/>
      <c r="U13" s="1"/>
      <c r="V13" s="38"/>
      <c r="W13" s="38"/>
      <c r="X13" s="38"/>
      <c r="Y13" s="1"/>
      <c r="Z13" s="1"/>
      <c r="AA13" s="1"/>
      <c r="AB13" s="1"/>
      <c r="AC13" s="4"/>
      <c r="AD13" s="4"/>
      <c r="AE13" s="4"/>
      <c r="AF13" s="5"/>
      <c r="AG13" s="5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</row>
    <row r="14" spans="1:58" ht="1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2"/>
      <c r="AD14" s="3"/>
      <c r="AE14" s="3"/>
      <c r="AF14" s="6"/>
      <c r="AG14" s="6"/>
      <c r="AH14" s="7"/>
      <c r="AI14" s="8"/>
      <c r="AJ14" s="1"/>
      <c r="AK14" s="1"/>
      <c r="AL14" s="1"/>
      <c r="AM14" s="1"/>
      <c r="AN14" s="1"/>
      <c r="AO14" s="1"/>
      <c r="AP14" s="1"/>
      <c r="AQ14" s="1"/>
      <c r="AR14" s="1"/>
      <c r="AS14" s="39">
        <f>(AU18*2)</f>
        <v>24</v>
      </c>
      <c r="AT14" s="39"/>
      <c r="AU14" s="39">
        <f>QUOTIENT(AU10,2)</f>
        <v>25</v>
      </c>
      <c r="AV14" s="39"/>
      <c r="AW14" s="1"/>
      <c r="AX14" s="1"/>
      <c r="AY14" s="1"/>
      <c r="AZ14" s="1"/>
      <c r="BA14" s="1"/>
      <c r="BB14" s="1"/>
      <c r="BC14" s="1"/>
      <c r="BD14" s="1"/>
      <c r="BE14" s="1"/>
      <c r="BF14" s="1"/>
    </row>
    <row r="15" spans="1:58" ht="30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38"/>
      <c r="W15" s="38"/>
      <c r="X15" s="38"/>
      <c r="Y15" s="69" t="s">
        <v>8</v>
      </c>
      <c r="Z15" s="106"/>
      <c r="AA15" s="107"/>
      <c r="AB15" s="1"/>
      <c r="AC15" s="105"/>
      <c r="AD15" s="105"/>
      <c r="AE15" s="105"/>
      <c r="AF15" s="5"/>
      <c r="AG15" s="5"/>
      <c r="AH15" s="78" t="s">
        <v>9</v>
      </c>
      <c r="AI15" s="79"/>
      <c r="AJ15" s="80"/>
      <c r="AK15" s="1"/>
      <c r="AL15" s="1"/>
      <c r="AM15" s="1"/>
      <c r="AN15" s="1"/>
      <c r="AO15" s="1"/>
      <c r="AP15" s="1"/>
      <c r="AQ15" s="1"/>
      <c r="AR15" s="1"/>
      <c r="AS15" s="39"/>
      <c r="AT15" s="39"/>
      <c r="AU15" s="39"/>
      <c r="AV15" s="39"/>
      <c r="AW15" s="1"/>
      <c r="AX15" s="1"/>
      <c r="AY15" s="1"/>
      <c r="AZ15" s="1"/>
      <c r="BA15" s="1"/>
      <c r="BB15" s="1"/>
      <c r="BC15" s="1"/>
      <c r="BD15" s="1"/>
      <c r="BE15" s="1"/>
      <c r="BF15" s="1"/>
    </row>
    <row r="16" spans="1:58" ht="15" customHeight="1">
      <c r="A16" s="1"/>
      <c r="B16" s="1"/>
      <c r="C16" s="1"/>
      <c r="D16" s="1"/>
      <c r="E16" s="1"/>
      <c r="F16" s="9" t="s">
        <v>10</v>
      </c>
      <c r="G16" s="10"/>
      <c r="H16" s="15">
        <f>SUM(AK25,AM25,AO25,AK30,AM30)</f>
        <v>394</v>
      </c>
      <c r="I16" s="16"/>
      <c r="J16" s="17"/>
      <c r="K16" s="9" t="s">
        <v>11</v>
      </c>
      <c r="L16" s="10"/>
      <c r="M16" s="15">
        <f>H16*4</f>
        <v>1576</v>
      </c>
      <c r="N16" s="16"/>
      <c r="O16" s="17"/>
      <c r="P16" s="9" t="s">
        <v>12</v>
      </c>
      <c r="Q16" s="10"/>
      <c r="R16" s="15">
        <f>M16*12</f>
        <v>18912</v>
      </c>
      <c r="S16" s="16"/>
      <c r="T16" s="17"/>
      <c r="U16" s="1"/>
      <c r="V16" s="38"/>
      <c r="W16" s="38"/>
      <c r="X16" s="38"/>
      <c r="Y16" s="108"/>
      <c r="Z16" s="109"/>
      <c r="AA16" s="110"/>
      <c r="AB16" s="1"/>
      <c r="AC16" s="105"/>
      <c r="AD16" s="105"/>
      <c r="AE16" s="105"/>
      <c r="AF16" s="5"/>
      <c r="AG16" s="5"/>
      <c r="AH16" s="81"/>
      <c r="AI16" s="82"/>
      <c r="AJ16" s="83"/>
      <c r="AK16" s="1"/>
      <c r="AL16" s="1"/>
      <c r="AM16" s="1"/>
      <c r="AN16" s="1"/>
      <c r="AO16" s="1"/>
      <c r="AP16" s="1"/>
      <c r="AQ16" s="1"/>
      <c r="AR16" s="1"/>
      <c r="AS16" s="39"/>
      <c r="AT16" s="39"/>
      <c r="AU16" s="39"/>
      <c r="AV16" s="39"/>
      <c r="AW16" s="1"/>
      <c r="AX16" s="1"/>
      <c r="AY16" s="1"/>
      <c r="AZ16" s="1"/>
      <c r="BA16" s="1"/>
      <c r="BB16" s="1"/>
      <c r="BC16" s="1"/>
      <c r="BD16" s="1"/>
      <c r="BE16" s="1"/>
      <c r="BF16" s="1"/>
    </row>
    <row r="17" spans="1:58" ht="15" customHeight="1">
      <c r="A17" s="1"/>
      <c r="B17" s="1"/>
      <c r="C17" s="1"/>
      <c r="D17" s="1"/>
      <c r="E17" s="1"/>
      <c r="F17" s="11"/>
      <c r="G17" s="12"/>
      <c r="H17" s="18"/>
      <c r="I17" s="19"/>
      <c r="J17" s="20"/>
      <c r="K17" s="11"/>
      <c r="L17" s="12"/>
      <c r="M17" s="18"/>
      <c r="N17" s="19"/>
      <c r="O17" s="20"/>
      <c r="P17" s="11"/>
      <c r="Q17" s="12"/>
      <c r="R17" s="18"/>
      <c r="S17" s="19"/>
      <c r="T17" s="20"/>
      <c r="U17" s="1"/>
      <c r="V17" s="38"/>
      <c r="W17" s="38"/>
      <c r="X17" s="38"/>
      <c r="Y17" s="108"/>
      <c r="Z17" s="109"/>
      <c r="AA17" s="110"/>
      <c r="AB17" s="1"/>
      <c r="AC17" s="105"/>
      <c r="AD17" s="105"/>
      <c r="AE17" s="105"/>
      <c r="AF17" s="5"/>
      <c r="AG17" s="5"/>
      <c r="AH17" s="81"/>
      <c r="AI17" s="82"/>
      <c r="AJ17" s="83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</row>
    <row r="18" spans="1:58" ht="15" customHeight="1">
      <c r="A18" s="1"/>
      <c r="B18" s="1"/>
      <c r="C18" s="1"/>
      <c r="D18" s="1"/>
      <c r="E18" s="1"/>
      <c r="F18" s="11"/>
      <c r="G18" s="12"/>
      <c r="H18" s="18"/>
      <c r="I18" s="19"/>
      <c r="J18" s="20"/>
      <c r="K18" s="11"/>
      <c r="L18" s="12"/>
      <c r="M18" s="18"/>
      <c r="N18" s="19"/>
      <c r="O18" s="20"/>
      <c r="P18" s="11"/>
      <c r="Q18" s="12"/>
      <c r="R18" s="18"/>
      <c r="S18" s="19"/>
      <c r="T18" s="20"/>
      <c r="U18" s="1"/>
      <c r="V18" s="38"/>
      <c r="W18" s="38"/>
      <c r="X18" s="38"/>
      <c r="Y18" s="111"/>
      <c r="Z18" s="112"/>
      <c r="AA18" s="113"/>
      <c r="AB18" s="1"/>
      <c r="AC18" s="105"/>
      <c r="AD18" s="105"/>
      <c r="AE18" s="105"/>
      <c r="AF18" s="5"/>
      <c r="AG18" s="5"/>
      <c r="AH18" s="84"/>
      <c r="AI18" s="85"/>
      <c r="AJ18" s="86"/>
      <c r="AK18" s="1"/>
      <c r="AL18" s="1"/>
      <c r="AM18" s="1"/>
      <c r="AN18" s="1"/>
      <c r="AO18" s="1"/>
      <c r="AP18" s="1"/>
      <c r="AQ18" s="1"/>
      <c r="AR18" s="1"/>
      <c r="AS18" s="39">
        <f>(AU22*2)</f>
        <v>12</v>
      </c>
      <c r="AT18" s="39"/>
      <c r="AU18" s="39">
        <f>QUOTIENT(AU14,2)</f>
        <v>12</v>
      </c>
      <c r="AV18" s="39"/>
      <c r="AW18" s="1"/>
      <c r="AX18" s="1"/>
      <c r="AY18" s="1"/>
      <c r="AZ18" s="1"/>
      <c r="BA18" s="1"/>
      <c r="BB18" s="1"/>
      <c r="BC18" s="1"/>
      <c r="BD18" s="1"/>
      <c r="BE18" s="1"/>
      <c r="BF18" s="1"/>
    </row>
    <row r="19" spans="1:58" ht="15" customHeight="1">
      <c r="A19" s="1"/>
      <c r="B19" s="1"/>
      <c r="C19" s="1"/>
      <c r="D19" s="1"/>
      <c r="E19" s="1"/>
      <c r="F19" s="13"/>
      <c r="G19" s="14"/>
      <c r="H19" s="21"/>
      <c r="I19" s="22"/>
      <c r="J19" s="23"/>
      <c r="K19" s="13"/>
      <c r="L19" s="14"/>
      <c r="M19" s="21"/>
      <c r="N19" s="22"/>
      <c r="O19" s="23"/>
      <c r="P19" s="13"/>
      <c r="Q19" s="14"/>
      <c r="R19" s="21"/>
      <c r="S19" s="22"/>
      <c r="T19" s="23"/>
      <c r="U19" s="1"/>
      <c r="V19" s="38"/>
      <c r="W19" s="38"/>
      <c r="X19" s="38"/>
      <c r="Y19" s="30" t="s">
        <v>5</v>
      </c>
      <c r="Z19" s="31"/>
      <c r="AA19" s="31"/>
      <c r="AB19" s="32"/>
      <c r="AC19" s="105"/>
      <c r="AD19" s="105"/>
      <c r="AE19" s="105"/>
      <c r="AF19" s="5"/>
      <c r="AG19" s="5"/>
      <c r="AH19" s="33" t="s">
        <v>5</v>
      </c>
      <c r="AI19" s="34"/>
      <c r="AJ19" s="34"/>
      <c r="AK19" s="35"/>
      <c r="AL19" s="1"/>
      <c r="AM19" s="1"/>
      <c r="AN19" s="1"/>
      <c r="AO19" s="1"/>
      <c r="AP19" s="1"/>
      <c r="AQ19" s="1"/>
      <c r="AR19" s="1"/>
      <c r="AS19" s="39"/>
      <c r="AT19" s="39"/>
      <c r="AU19" s="39"/>
      <c r="AV19" s="39"/>
      <c r="AW19" s="1"/>
      <c r="AX19" s="1"/>
      <c r="AY19" s="1"/>
      <c r="AZ19" s="1"/>
      <c r="BA19" s="1"/>
      <c r="BB19" s="1"/>
      <c r="BC19" s="1"/>
      <c r="BD19" s="1"/>
      <c r="BE19" s="1"/>
      <c r="BF19" s="1"/>
    </row>
    <row r="20" spans="1:58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39"/>
      <c r="M20" s="39"/>
      <c r="N20" s="1"/>
      <c r="O20" s="1"/>
      <c r="P20" s="1"/>
      <c r="Q20" s="1"/>
      <c r="R20" s="1"/>
      <c r="S20" s="1"/>
      <c r="T20" s="1"/>
      <c r="U20" s="1"/>
      <c r="V20" s="38"/>
      <c r="W20" s="38"/>
      <c r="X20" s="38"/>
      <c r="Y20" s="53">
        <f>AU14-AS14</f>
        <v>1</v>
      </c>
      <c r="Z20" s="54"/>
      <c r="AA20" s="1"/>
      <c r="AB20" s="1"/>
      <c r="AC20" s="105"/>
      <c r="AD20" s="105"/>
      <c r="AE20" s="105"/>
      <c r="AF20" s="5"/>
      <c r="AG20" s="5"/>
      <c r="AH20" s="49">
        <f>AU26-AS26</f>
        <v>3</v>
      </c>
      <c r="AI20" s="50"/>
      <c r="AJ20" s="5"/>
      <c r="AK20" s="1"/>
      <c r="AL20" s="1"/>
      <c r="AM20" s="1"/>
      <c r="AN20" s="1"/>
      <c r="AO20" s="1"/>
      <c r="AP20" s="1"/>
      <c r="AQ20" s="1"/>
      <c r="AR20" s="1"/>
      <c r="AS20" s="39"/>
      <c r="AT20" s="39"/>
      <c r="AU20" s="39"/>
      <c r="AV20" s="39"/>
      <c r="AW20" s="1"/>
      <c r="AX20" s="1"/>
      <c r="AY20" s="1"/>
      <c r="AZ20" s="1"/>
      <c r="BA20" s="1"/>
      <c r="BB20" s="1"/>
      <c r="BC20" s="1"/>
      <c r="BD20" s="1"/>
      <c r="BE20" s="1"/>
      <c r="BF20" s="1"/>
    </row>
    <row r="21" spans="1:58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39"/>
      <c r="M21" s="39"/>
      <c r="N21" s="1"/>
      <c r="O21" s="1"/>
      <c r="P21" s="1"/>
      <c r="Q21" s="1"/>
      <c r="R21" s="1"/>
      <c r="S21" s="1"/>
      <c r="T21" s="1"/>
      <c r="U21" s="1"/>
      <c r="V21" s="38"/>
      <c r="W21" s="38"/>
      <c r="X21" s="38"/>
      <c r="Y21" s="53"/>
      <c r="Z21" s="54"/>
      <c r="AA21" s="1"/>
      <c r="AB21" s="1"/>
      <c r="AC21" s="105"/>
      <c r="AD21" s="105"/>
      <c r="AE21" s="105"/>
      <c r="AF21" s="5"/>
      <c r="AG21" s="5"/>
      <c r="AH21" s="49"/>
      <c r="AI21" s="50"/>
      <c r="AJ21" s="5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</row>
    <row r="22" spans="1:58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39"/>
      <c r="M22" s="39"/>
      <c r="N22" s="1"/>
      <c r="O22" s="1"/>
      <c r="P22" s="1"/>
      <c r="Q22" s="1"/>
      <c r="R22" s="1"/>
      <c r="S22" s="1"/>
      <c r="T22" s="1"/>
      <c r="U22" s="1"/>
      <c r="V22" s="38"/>
      <c r="W22" s="38"/>
      <c r="X22" s="38"/>
      <c r="Y22" s="55"/>
      <c r="Z22" s="56"/>
      <c r="AA22" s="1"/>
      <c r="AB22" s="1"/>
      <c r="AC22" s="105"/>
      <c r="AD22" s="105"/>
      <c r="AE22" s="105"/>
      <c r="AF22" s="5"/>
      <c r="AG22" s="5"/>
      <c r="AH22" s="51"/>
      <c r="AI22" s="52"/>
      <c r="AJ22" s="5"/>
      <c r="AK22" s="1"/>
      <c r="AL22" s="1"/>
      <c r="AM22" s="1"/>
      <c r="AN22" s="1"/>
      <c r="AO22" s="1"/>
      <c r="AP22" s="1"/>
      <c r="AQ22" s="1"/>
      <c r="AR22" s="1"/>
      <c r="AS22" s="39">
        <f>(AU26*2)</f>
        <v>6</v>
      </c>
      <c r="AT22" s="39"/>
      <c r="AU22" s="39">
        <f>QUOTIENT(AU18,2)</f>
        <v>6</v>
      </c>
      <c r="AV22" s="39"/>
      <c r="AW22" s="1"/>
      <c r="AX22" s="1"/>
      <c r="AY22" s="1"/>
      <c r="AZ22" s="1"/>
      <c r="BA22" s="1"/>
      <c r="BB22" s="1"/>
      <c r="BC22" s="1"/>
      <c r="BD22" s="1"/>
      <c r="BE22" s="1"/>
      <c r="BF22" s="1"/>
    </row>
    <row r="23" spans="1:58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38"/>
      <c r="W23" s="38"/>
      <c r="X23" s="38"/>
      <c r="Y23" s="1"/>
      <c r="Z23" s="1"/>
      <c r="AA23" s="1"/>
      <c r="AB23" s="1"/>
      <c r="AC23" s="105"/>
      <c r="AD23" s="105"/>
      <c r="AE23" s="105"/>
      <c r="AF23" s="5"/>
      <c r="AG23" s="5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39"/>
      <c r="AT23" s="39"/>
      <c r="AU23" s="39"/>
      <c r="AV23" s="39"/>
      <c r="AW23" s="1"/>
      <c r="AX23" s="1"/>
      <c r="AY23" s="1"/>
      <c r="AZ23" s="1"/>
      <c r="BA23" s="1"/>
      <c r="BB23" s="1"/>
      <c r="BC23" s="1"/>
      <c r="BD23" s="1"/>
      <c r="BE23" s="1"/>
      <c r="BF23" s="1"/>
    </row>
    <row r="24" spans="1: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39"/>
      <c r="AT24" s="39"/>
      <c r="AU24" s="39"/>
      <c r="AV24" s="39"/>
      <c r="AW24" s="1"/>
      <c r="AX24" s="1"/>
      <c r="AY24" s="1"/>
      <c r="AZ24" s="1"/>
      <c r="BA24" s="1"/>
      <c r="BB24" s="1"/>
      <c r="BC24" s="1"/>
      <c r="BD24" s="1"/>
      <c r="BE24" s="1"/>
      <c r="BF24" s="1"/>
    </row>
    <row r="25" spans="1:58" ht="30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38"/>
      <c r="W25" s="38"/>
      <c r="X25" s="38"/>
      <c r="Y25" s="69" t="s">
        <v>13</v>
      </c>
      <c r="Z25" s="70"/>
      <c r="AA25" s="71"/>
      <c r="AB25" s="1"/>
      <c r="AC25" s="1"/>
      <c r="AD25" s="1"/>
      <c r="AE25" s="1"/>
      <c r="AF25" s="1"/>
      <c r="AG25" s="1"/>
      <c r="AH25" s="1"/>
      <c r="AI25" s="1"/>
      <c r="AJ25" s="1"/>
      <c r="AK25" s="24">
        <f>Y10*4</f>
        <v>0</v>
      </c>
      <c r="AL25" s="25"/>
      <c r="AM25" s="24">
        <f>Y20*10</f>
        <v>10</v>
      </c>
      <c r="AN25" s="25"/>
      <c r="AO25" s="57">
        <f>Y30*24</f>
        <v>0</v>
      </c>
      <c r="AP25" s="58"/>
      <c r="AQ25" s="5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</row>
    <row r="26" spans="1:58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38"/>
      <c r="W26" s="38"/>
      <c r="X26" s="38"/>
      <c r="Y26" s="72"/>
      <c r="Z26" s="73"/>
      <c r="AA26" s="74"/>
      <c r="AB26" s="1"/>
      <c r="AC26" s="1"/>
      <c r="AD26" s="1"/>
      <c r="AE26" s="1"/>
      <c r="AF26" s="1"/>
      <c r="AG26" s="1"/>
      <c r="AH26" s="1"/>
      <c r="AI26" s="1"/>
      <c r="AJ26" s="1"/>
      <c r="AK26" s="26"/>
      <c r="AL26" s="27"/>
      <c r="AM26" s="26"/>
      <c r="AN26" s="27"/>
      <c r="AO26" s="59"/>
      <c r="AP26" s="60"/>
      <c r="AQ26" s="5"/>
      <c r="AR26" s="1"/>
      <c r="AS26" s="39">
        <f>(AJ47*2)</f>
        <v>0</v>
      </c>
      <c r="AT26" s="39"/>
      <c r="AU26" s="39">
        <f>QUOTIENT(AU22,2)</f>
        <v>3</v>
      </c>
      <c r="AV26" s="39"/>
      <c r="AW26" s="1"/>
      <c r="AX26" s="1"/>
      <c r="AY26" s="1"/>
      <c r="AZ26" s="1"/>
      <c r="BA26" s="1"/>
      <c r="BB26" s="1"/>
      <c r="BC26" s="1"/>
      <c r="BD26" s="1"/>
      <c r="BE26" s="1"/>
      <c r="BF26" s="1"/>
    </row>
    <row r="27" spans="1:58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38"/>
      <c r="W27" s="38"/>
      <c r="X27" s="38"/>
      <c r="Y27" s="72"/>
      <c r="Z27" s="73"/>
      <c r="AA27" s="74"/>
      <c r="AB27" s="1"/>
      <c r="AC27" s="1"/>
      <c r="AD27" s="1"/>
      <c r="AE27" s="1"/>
      <c r="AF27" s="1"/>
      <c r="AG27" s="1"/>
      <c r="AH27" s="1"/>
      <c r="AI27" s="1"/>
      <c r="AJ27" s="1"/>
      <c r="AK27" s="28"/>
      <c r="AL27" s="29"/>
      <c r="AM27" s="28"/>
      <c r="AN27" s="29"/>
      <c r="AO27" s="61"/>
      <c r="AP27" s="62"/>
      <c r="AQ27" s="5"/>
      <c r="AR27" s="1"/>
      <c r="AS27" s="39"/>
      <c r="AT27" s="39"/>
      <c r="AU27" s="39"/>
      <c r="AV27" s="39"/>
      <c r="AW27" s="1"/>
      <c r="AX27" s="1"/>
      <c r="AY27" s="1"/>
      <c r="AZ27" s="1"/>
      <c r="BA27" s="1"/>
      <c r="BB27" s="1"/>
      <c r="BC27" s="1"/>
      <c r="BD27" s="1"/>
      <c r="BE27" s="1"/>
      <c r="BF27" s="1"/>
    </row>
    <row r="28" spans="1:58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38"/>
      <c r="W28" s="38"/>
      <c r="X28" s="38"/>
      <c r="Y28" s="75"/>
      <c r="Z28" s="76"/>
      <c r="AA28" s="77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5"/>
      <c r="AP28" s="5"/>
      <c r="AQ28" s="5"/>
      <c r="AR28" s="1"/>
      <c r="AS28" s="39"/>
      <c r="AT28" s="39"/>
      <c r="AU28" s="39"/>
      <c r="AV28" s="39"/>
      <c r="AW28" s="1"/>
      <c r="AX28" s="1"/>
      <c r="AY28" s="1"/>
      <c r="AZ28" s="1"/>
      <c r="BA28" s="1"/>
      <c r="BB28" s="1"/>
      <c r="BC28" s="1"/>
      <c r="BD28" s="1"/>
      <c r="BE28" s="1"/>
      <c r="BF28" s="1"/>
    </row>
    <row r="29" spans="1:58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38"/>
      <c r="W29" s="38"/>
      <c r="X29" s="38"/>
      <c r="Y29" s="36" t="s">
        <v>5</v>
      </c>
      <c r="Z29" s="37"/>
      <c r="AA29" s="37"/>
      <c r="AB29" s="32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</row>
    <row r="30" spans="1:58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38"/>
      <c r="W30" s="38"/>
      <c r="X30" s="38"/>
      <c r="Y30" s="53">
        <f>AU18-AS18</f>
        <v>0</v>
      </c>
      <c r="Z30" s="54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24">
        <f>AH10*56</f>
        <v>0</v>
      </c>
      <c r="AL30" s="25"/>
      <c r="AM30" s="24">
        <f>AH20*128</f>
        <v>384</v>
      </c>
      <c r="AN30" s="2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38"/>
      <c r="W31" s="38"/>
      <c r="X31" s="38"/>
      <c r="Y31" s="53"/>
      <c r="Z31" s="54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26"/>
      <c r="AL31" s="27"/>
      <c r="AM31" s="26"/>
      <c r="AN31" s="27"/>
      <c r="AO31" s="5"/>
      <c r="AP31" s="5"/>
      <c r="AQ31" s="5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38"/>
      <c r="W32" s="38"/>
      <c r="X32" s="38"/>
      <c r="Y32" s="55"/>
      <c r="Z32" s="56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28"/>
      <c r="AL32" s="29"/>
      <c r="AM32" s="28"/>
      <c r="AN32" s="29"/>
      <c r="AO32" s="5"/>
      <c r="AP32" s="5"/>
      <c r="AQ32" s="5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38"/>
      <c r="W33" s="38"/>
      <c r="X33" s="38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5"/>
      <c r="AP33" s="5"/>
      <c r="AQ33" s="5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5"/>
      <c r="AP34" s="5"/>
      <c r="AQ34" s="5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5"/>
      <c r="AP35" s="5"/>
      <c r="AQ35" s="5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5"/>
      <c r="AP36" s="5"/>
      <c r="AQ36" s="5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5"/>
      <c r="AP37" s="5"/>
      <c r="AQ37" s="5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5"/>
      <c r="AP38" s="5"/>
      <c r="AQ38" s="5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5"/>
      <c r="AP39" s="5"/>
      <c r="AQ39" s="5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</row>
    <row r="40" spans="1: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5"/>
      <c r="AP40" s="5"/>
      <c r="AQ40" s="5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</row>
    <row r="41" spans="1: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5"/>
      <c r="AP41" s="5"/>
      <c r="AQ41" s="5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</row>
    <row r="42" spans="1: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5"/>
      <c r="AP42" s="5"/>
      <c r="AQ42" s="5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</row>
    <row r="43" spans="1: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5"/>
      <c r="AP43" s="5"/>
      <c r="AQ43" s="5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</row>
    <row r="44" spans="1: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5"/>
      <c r="AP44" s="5"/>
      <c r="AQ44" s="5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</row>
    <row r="45" spans="1: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5"/>
      <c r="AP45" s="5"/>
      <c r="AQ45" s="5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</row>
    <row r="46" spans="1: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</row>
    <row r="47" spans="1: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</row>
    <row r="48" spans="1: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</row>
    <row r="49" spans="1: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</row>
    <row r="50" spans="1: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</row>
    <row r="51" spans="1: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</row>
    <row r="52" spans="1: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</row>
    <row r="53" spans="1: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</row>
    <row r="54" spans="1: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</row>
    <row r="55" spans="1: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</row>
    <row r="56" spans="1: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</row>
    <row r="57" spans="1: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</row>
    <row r="58" spans="1: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</row>
    <row r="59" spans="1: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</row>
    <row r="60" spans="1: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</row>
    <row r="61" spans="1: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</row>
    <row r="62" spans="1: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</row>
    <row r="63" spans="1: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</row>
    <row r="64" spans="1: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</row>
    <row r="65" spans="1: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</row>
    <row r="66" spans="1: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</row>
    <row r="67" spans="1: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</row>
    <row r="68" spans="1: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</row>
    <row r="69" spans="1: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</row>
    <row r="70" spans="1: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</row>
    <row r="71" spans="1: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</row>
    <row r="72" spans="1: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spans="1: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1: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1: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1: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spans="1: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</row>
    <row r="78" spans="1: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</row>
    <row r="79" spans="1: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spans="1: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</row>
    <row r="81" spans="1: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</row>
    <row r="82" spans="1: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</row>
    <row r="83" spans="1: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1: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</row>
    <row r="85" spans="1: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1: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1: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1: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1: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1: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1: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1: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1: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1: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1: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1: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1: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1: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1: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1: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1: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1: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1: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1: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1: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1: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1: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1: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1: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1: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1: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1: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1: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1: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1: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1: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1: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1: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1: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1: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</sheetData>
  <mergeCells count="51">
    <mergeCell ref="AU26:AV28"/>
    <mergeCell ref="AS10:AT12"/>
    <mergeCell ref="AC15:AE23"/>
    <mergeCell ref="AH15:AJ18"/>
    <mergeCell ref="Y15:AA18"/>
    <mergeCell ref="Y25:AA28"/>
    <mergeCell ref="AU18:AV20"/>
    <mergeCell ref="Y20:Z22"/>
    <mergeCell ref="AH10:AI12"/>
    <mergeCell ref="AU22:AV24"/>
    <mergeCell ref="Y10:Z12"/>
    <mergeCell ref="AU14:AV16"/>
    <mergeCell ref="AU10:AV12"/>
    <mergeCell ref="F5:G8"/>
    <mergeCell ref="H5:J8"/>
    <mergeCell ref="V5:X13"/>
    <mergeCell ref="Y5:AA8"/>
    <mergeCell ref="AH5:AJ8"/>
    <mergeCell ref="K5:L8"/>
    <mergeCell ref="AH9:AK9"/>
    <mergeCell ref="R10:T13"/>
    <mergeCell ref="F10:G13"/>
    <mergeCell ref="H10:J13"/>
    <mergeCell ref="K10:Q13"/>
    <mergeCell ref="AS26:AT28"/>
    <mergeCell ref="M5:O8"/>
    <mergeCell ref="P5:Q8"/>
    <mergeCell ref="R5:T8"/>
    <mergeCell ref="AS14:AT16"/>
    <mergeCell ref="AS18:AT20"/>
    <mergeCell ref="AS22:AT24"/>
    <mergeCell ref="AH20:AI22"/>
    <mergeCell ref="V25:X33"/>
    <mergeCell ref="Y30:Z32"/>
    <mergeCell ref="L20:M22"/>
    <mergeCell ref="Y9:AB9"/>
    <mergeCell ref="K16:L19"/>
    <mergeCell ref="M16:O19"/>
    <mergeCell ref="AO25:AP27"/>
    <mergeCell ref="AM30:AN32"/>
    <mergeCell ref="Y19:AB19"/>
    <mergeCell ref="AH19:AK19"/>
    <mergeCell ref="Y29:AB29"/>
    <mergeCell ref="AK25:AL27"/>
    <mergeCell ref="AM25:AN27"/>
    <mergeCell ref="F16:G19"/>
    <mergeCell ref="H16:J19"/>
    <mergeCell ref="P16:Q19"/>
    <mergeCell ref="R16:T19"/>
    <mergeCell ref="AK30:AL32"/>
    <mergeCell ref="V15:X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2024-01-21T11:44:02Z</dcterms:created>
  <dcterms:modified xsi:type="dcterms:W3CDTF">2024-02-27T23:53:01Z</dcterms:modified>
  <cp:category/>
  <cp:contentStatus/>
</cp:coreProperties>
</file>